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<sst xmlns="http://schemas.openxmlformats.org/spreadsheetml/2006/main" count="68" uniqueCount="40">
  <si>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</si>
  <si>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</si>
  <si>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</si>
  <si>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</si>
  <si>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</si>
  <si>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</si>
  <si>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</si>
  <si>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</si>
  <si>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</si>
  <si>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</si>
  <si>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</si>
  <si>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</si>
  <si>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</si>
  <si>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</si>
  <si>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</si>
  <si>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</si>
  <si>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</si>
  <si>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</si>
  <si>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</si>
  <si>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</si>
  <si>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</si>
  <si>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</si>
  <si>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</si>
  <si>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</si>
  <si>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</si>
  <si>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</si>
  <si>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</si>
  <si>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</si>
  <si>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</si>
  <si>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</si>
  <si>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</si>
  <si>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</si>
  <si>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</si>
  <si>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</si>
  <si>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</si>
  <si>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</si>
  <si>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</si>
  <si>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</si>
  <si>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2009/2010 Uke 2 Herrer</t>
  </si>
  <si>
    <t>2009/2010 Uke 2 Damer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</si>
</sst>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Q3" sqref="Q3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38</v>
      </c>
      <c r="B3" s="34"/>
      <c r="C3" s="35"/>
      <c r="D3" s="35"/>
      <c r="E3" s="35"/>
      <c r="F3" s="35"/>
      <c r="G3" s="35"/>
      <c r="H3" s="1"/>
      <c r="I3" s="1"/>
      <c r="J3" s="34" t="s">
        <v>39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20583</v>
      </c>
      <c r="C9" s="18" t="s">
        <v>19</v>
      </c>
      <c r="D9" s="18" t="s">
        <v>10</v>
      </c>
      <c r="E9" s="19">
        <f>1083</f>
        <v>1083</v>
      </c>
      <c r="F9" s="20">
        <v>5</v>
      </c>
      <c r="G9" s="21">
        <f>E9/F9</f>
        <v>216.6</v>
      </c>
      <c r="H9" s="1"/>
      <c r="I9" s="1"/>
      <c r="J9" s="16">
        <v>1</v>
      </c>
      <c r="K9" s="17">
        <v>7010</v>
      </c>
      <c r="L9" s="18" t="s">
        <v>18</v>
      </c>
      <c r="M9" s="18" t="s">
        <v>17</v>
      </c>
      <c r="N9" s="19">
        <f>809</f>
        <v>809</v>
      </c>
      <c r="O9" s="20">
        <v>5</v>
      </c>
      <c r="P9" s="21">
        <f>N9/O9</f>
        <v>161.8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20637</v>
      </c>
      <c r="C10" s="18" t="s">
        <v>27</v>
      </c>
      <c r="D10" s="18" t="s">
        <v>10</v>
      </c>
      <c r="E10" s="19">
        <f>932+1110</f>
        <v>2042</v>
      </c>
      <c r="F10" s="20">
        <v>10</v>
      </c>
      <c r="G10" s="21">
        <f>E10/F10</f>
        <v>204.2</v>
      </c>
      <c r="H10" s="1"/>
      <c r="I10" s="1"/>
      <c r="J10" s="16">
        <f aca="true" t="shared" si="0" ref="J10:J17">J9+1</f>
        <v>2</v>
      </c>
      <c r="K10" s="17">
        <v>23049</v>
      </c>
      <c r="L10" s="18" t="s">
        <v>13</v>
      </c>
      <c r="M10" s="18" t="s">
        <v>12</v>
      </c>
      <c r="N10" s="19">
        <f>755</f>
        <v>755</v>
      </c>
      <c r="O10" s="20">
        <v>5</v>
      </c>
      <c r="P10" s="21">
        <f>N10/O10</f>
        <v>151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24014</v>
      </c>
      <c r="C11" s="18" t="s">
        <v>33</v>
      </c>
      <c r="D11" s="18" t="s">
        <v>11</v>
      </c>
      <c r="E11" s="19">
        <f>1010</f>
        <v>1010</v>
      </c>
      <c r="F11" s="20">
        <v>5</v>
      </c>
      <c r="G11" s="21">
        <f>E11/F11</f>
        <v>202</v>
      </c>
      <c r="H11" s="1"/>
      <c r="I11" s="1"/>
      <c r="J11" s="16">
        <f t="shared" si="0"/>
        <v>3</v>
      </c>
      <c r="K11" s="17">
        <v>24015</v>
      </c>
      <c r="L11" s="18" t="s">
        <v>34</v>
      </c>
      <c r="M11" s="18" t="s">
        <v>11</v>
      </c>
      <c r="N11" s="19">
        <f>709</f>
        <v>709</v>
      </c>
      <c r="O11" s="20">
        <v>5</v>
      </c>
      <c r="P11" s="21">
        <f>N11/O11</f>
        <v>141.8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21936</v>
      </c>
      <c r="C12" s="18" t="s">
        <v>26</v>
      </c>
      <c r="D12" s="18" t="s">
        <v>12</v>
      </c>
      <c r="E12" s="19">
        <f>966</f>
        <v>966</v>
      </c>
      <c r="F12" s="20">
        <v>5</v>
      </c>
      <c r="G12" s="21">
        <f>E12/F12</f>
        <v>193.2</v>
      </c>
      <c r="H12" s="1"/>
      <c r="I12" s="1"/>
      <c r="J12" s="16">
        <f t="shared" si="0"/>
        <v>4</v>
      </c>
      <c r="K12" s="17"/>
      <c r="L12" s="18"/>
      <c r="M12" s="18"/>
      <c r="N12" s="19"/>
      <c r="O12" s="20"/>
      <c r="P12" s="21"/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31421</v>
      </c>
      <c r="C13" s="18" t="s">
        <v>32</v>
      </c>
      <c r="D13" s="18" t="s">
        <v>11</v>
      </c>
      <c r="E13" s="19">
        <f>936</f>
        <v>936</v>
      </c>
      <c r="F13" s="20">
        <v>5</v>
      </c>
      <c r="G13" s="21">
        <f>E13/F13</f>
        <v>187.2</v>
      </c>
      <c r="H13" s="1"/>
      <c r="I13" s="1"/>
      <c r="J13" s="16">
        <f t="shared" si="0"/>
        <v>5</v>
      </c>
      <c r="K13" s="14"/>
      <c r="L13" s="18"/>
      <c r="M13" s="18"/>
      <c r="N13" s="19"/>
      <c r="O13" s="20"/>
      <c r="P13" s="21"/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7030</v>
      </c>
      <c r="C14" s="18" t="s">
        <v>30</v>
      </c>
      <c r="D14" s="18" t="s">
        <v>17</v>
      </c>
      <c r="E14" s="19">
        <f>921</f>
        <v>921</v>
      </c>
      <c r="F14" s="20">
        <v>5</v>
      </c>
      <c r="G14" s="21">
        <f>E14/F14</f>
        <v>184.2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20659</v>
      </c>
      <c r="C15" s="18" t="s">
        <v>37</v>
      </c>
      <c r="D15" s="18" t="s">
        <v>10</v>
      </c>
      <c r="E15" s="19">
        <f>902</f>
        <v>902</v>
      </c>
      <c r="F15" s="20">
        <v>5</v>
      </c>
      <c r="G15" s="21">
        <f>E15/F15</f>
        <v>180.4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24761</v>
      </c>
      <c r="C16" s="18" t="s">
        <v>35</v>
      </c>
      <c r="D16" s="18" t="s">
        <v>11</v>
      </c>
      <c r="E16" s="19">
        <f>898</f>
        <v>898</v>
      </c>
      <c r="F16" s="20">
        <v>5</v>
      </c>
      <c r="G16" s="21">
        <f>E16/F16</f>
        <v>179.6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7146</v>
      </c>
      <c r="C17" s="18" t="s">
        <v>16</v>
      </c>
      <c r="D17" s="18" t="s">
        <v>17</v>
      </c>
      <c r="E17" s="19">
        <f>811+942</f>
        <v>1753</v>
      </c>
      <c r="F17" s="20">
        <v>10</v>
      </c>
      <c r="G17" s="21">
        <f>E17/F17</f>
        <v>175.3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21190</v>
      </c>
      <c r="C18" s="24" t="s">
        <v>24</v>
      </c>
      <c r="D18" s="24" t="s">
        <v>10</v>
      </c>
      <c r="E18" s="25">
        <f>903+847</f>
        <v>1750</v>
      </c>
      <c r="F18" s="26">
        <v>10</v>
      </c>
      <c r="G18" s="31">
        <f>E18/F18</f>
        <v>175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</f>
        <v>1744</v>
      </c>
      <c r="F19" s="20">
        <v>10</v>
      </c>
      <c r="G19" s="21">
        <f>E19/F19</f>
        <v>174.4</v>
      </c>
      <c r="H19" s="1"/>
      <c r="I19" s="1"/>
      <c r="J19" s="16">
        <f>J18+1</f>
        <v>11</v>
      </c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20584</v>
      </c>
      <c r="C20" s="18" t="s">
        <v>29</v>
      </c>
      <c r="D20" s="18" t="s">
        <v>10</v>
      </c>
      <c r="E20" s="19">
        <f>847</f>
        <v>847</v>
      </c>
      <c r="F20" s="20">
        <v>5</v>
      </c>
      <c r="G20" s="21">
        <f>E20/F20</f>
        <v>169.4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22204</v>
      </c>
      <c r="C21" s="18" t="s">
        <v>25</v>
      </c>
      <c r="D21" s="18" t="s">
        <v>10</v>
      </c>
      <c r="E21" s="19">
        <f>821</f>
        <v>821</v>
      </c>
      <c r="F21" s="20">
        <v>5</v>
      </c>
      <c r="G21" s="21">
        <f>E21/F21</f>
        <v>164.2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24004</v>
      </c>
      <c r="C22" s="18" t="s">
        <v>23</v>
      </c>
      <c r="D22" s="18" t="s">
        <v>11</v>
      </c>
      <c r="E22" s="19">
        <f>967+658</f>
        <v>1625</v>
      </c>
      <c r="F22" s="20">
        <v>10</v>
      </c>
      <c r="G22" s="21">
        <f>E22/F22</f>
        <v>162.5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24374</v>
      </c>
      <c r="C23" s="18" t="s">
        <v>15</v>
      </c>
      <c r="D23" s="18" t="s">
        <v>10</v>
      </c>
      <c r="E23" s="19">
        <f>821+727</f>
        <v>1548</v>
      </c>
      <c r="F23" s="20">
        <v>10</v>
      </c>
      <c r="G23" s="21">
        <f>E23/F23</f>
        <v>154.8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23609</v>
      </c>
      <c r="C24" s="18" t="s">
        <v>14</v>
      </c>
      <c r="D24" s="18" t="s">
        <v>10</v>
      </c>
      <c r="E24" s="19">
        <f>763</f>
        <v>763</v>
      </c>
      <c r="F24" s="20">
        <v>5</v>
      </c>
      <c r="G24" s="21">
        <f>E24/F24</f>
        <v>152.6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23610</v>
      </c>
      <c r="C25" s="18" t="s">
        <v>20</v>
      </c>
      <c r="D25" s="18" t="s">
        <v>10</v>
      </c>
      <c r="E25" s="19">
        <f>741+723</f>
        <v>1464</v>
      </c>
      <c r="F25" s="20">
        <v>10</v>
      </c>
      <c r="G25" s="21">
        <f>E25/F25</f>
        <v>146.4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24007</v>
      </c>
      <c r="C26" s="18" t="s">
        <v>36</v>
      </c>
      <c r="D26" s="18" t="s">
        <v>11</v>
      </c>
      <c r="E26" s="19">
        <f>708</f>
        <v>708</v>
      </c>
      <c r="F26" s="20">
        <v>5</v>
      </c>
      <c r="G26" s="21">
        <f>E26/F26</f>
        <v>141.6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24010</v>
      </c>
      <c r="C27" s="18" t="s">
        <v>31</v>
      </c>
      <c r="D27" s="18" t="s">
        <v>11</v>
      </c>
      <c r="E27" s="19">
        <f>648</f>
        <v>648</v>
      </c>
      <c r="F27" s="20">
        <v>5</v>
      </c>
      <c r="G27" s="21">
        <f>E27/F27</f>
        <v>129.6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24739</v>
      </c>
      <c r="C28" s="24" t="s">
        <v>28</v>
      </c>
      <c r="D28" s="24" t="s">
        <v>10</v>
      </c>
      <c r="E28" s="25">
        <f>439</f>
        <v>439</v>
      </c>
      <c r="F28" s="26">
        <v>5</v>
      </c>
      <c r="G28" s="31">
        <f>E28/F28</f>
        <v>87.8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/>
      <c r="C29" s="18"/>
      <c r="D29" s="18"/>
      <c r="E29" s="19"/>
      <c r="F29" s="20"/>
      <c r="G29" s="2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/>
      <c r="C30" s="18"/>
      <c r="D30" s="18"/>
      <c r="E30" s="19"/>
      <c r="F30" s="20"/>
      <c r="G30" s="2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/>
      <c r="C31" s="18"/>
      <c r="D31" s="18"/>
      <c r="E31" s="19"/>
      <c r="F31" s="20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/>
      <c r="C32" s="18"/>
      <c r="D32" s="18"/>
      <c r="E32" s="19"/>
      <c r="F32" s="20"/>
      <c r="G32" s="2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/>
      <c r="C33" s="18"/>
      <c r="D33" s="18"/>
      <c r="E33" s="19"/>
      <c r="F33" s="20"/>
      <c r="G33" s="2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/>
      <c r="C34" s="18"/>
      <c r="D34" s="18"/>
      <c r="E34" s="19"/>
      <c r="F34" s="2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/>
      <c r="C35" s="18"/>
      <c r="D35" s="18"/>
      <c r="E35" s="19"/>
      <c r="F35" s="20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/>
      <c r="C36" s="18"/>
      <c r="D36" s="18"/>
      <c r="E36" s="19"/>
      <c r="F36" s="20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>
        <f>A48+1</f>
        <v>41</v>
      </c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>
        <f>A49+1</f>
        <v>42</v>
      </c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>
        <f>A50+1</f>
        <v>43</v>
      </c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>
        <f>A51+1</f>
        <v>44</v>
      </c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>
        <f>A52+1</f>
        <v>45</v>
      </c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2010-01-20T20:15:47Z</dcterms:modified>
  <cp:category/>
  <cp:version/>
  <cp:contentType/>
  <cp:contentStatus/>
</cp:coreProperties>
</file>